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DEP-COA-ANA\Danmarks Studieundersøgelse (Zoom + LÆRBAR)\"/>
    </mc:Choice>
  </mc:AlternateContent>
  <bookViews>
    <workbookView xWindow="0" yWindow="0" windowWidth="28800" windowHeight="14100"/>
  </bookViews>
  <sheets>
    <sheet name="Ark1" sheetId="3" r:id="rId1"/>
  </sheets>
  <definedNames>
    <definedName name="SdCta4cb8db3192d4b309c35717fff53ee61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0">'Ark1'!$A$3:$D$17</definedName>
    <definedName name="SdCta4cb8db3192d4b309c35717fff53ee61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0">'Ark1'!$A$3:$D$17</definedName>
  </definedNames>
  <calcPr calcId="162913"/>
</workbook>
</file>

<file path=xl/calcChain.xml><?xml version="1.0" encoding="utf-8"?>
<calcChain xmlns="http://schemas.openxmlformats.org/spreadsheetml/2006/main">
  <c r="B104" i="3" l="1"/>
  <c r="B107" i="3" s="1"/>
  <c r="B100" i="3"/>
  <c r="B14" i="3" l="1"/>
  <c r="B33" i="3"/>
  <c r="D55" i="3"/>
  <c r="C55" i="3"/>
  <c r="B55" i="3"/>
  <c r="D54" i="3"/>
  <c r="C54" i="3"/>
  <c r="B54" i="3"/>
  <c r="D53" i="3"/>
  <c r="C53" i="3"/>
  <c r="B53" i="3"/>
  <c r="D52" i="3"/>
  <c r="C52" i="3"/>
  <c r="B52" i="3"/>
  <c r="D51" i="3"/>
  <c r="C51" i="3"/>
  <c r="B51" i="3"/>
  <c r="D106" i="3"/>
  <c r="C106" i="3"/>
  <c r="B106" i="3"/>
  <c r="D105" i="3"/>
  <c r="C105" i="3"/>
  <c r="B105" i="3"/>
  <c r="D104" i="3"/>
  <c r="C104" i="3"/>
  <c r="D103" i="3"/>
  <c r="C103" i="3"/>
  <c r="B103" i="3"/>
  <c r="D102" i="3"/>
  <c r="C102" i="3"/>
  <c r="B102" i="3"/>
  <c r="D100" i="3"/>
  <c r="C100" i="3"/>
  <c r="C76" i="3"/>
  <c r="B77" i="3"/>
  <c r="C77" i="3"/>
  <c r="D77" i="3"/>
  <c r="B78" i="3"/>
  <c r="C78" i="3"/>
  <c r="D78" i="3"/>
  <c r="B79" i="3"/>
  <c r="C79" i="3"/>
  <c r="D79" i="3"/>
  <c r="B80" i="3"/>
  <c r="C80" i="3"/>
  <c r="D80" i="3"/>
  <c r="B81" i="3"/>
  <c r="C81" i="3"/>
  <c r="D81" i="3"/>
  <c r="B82" i="3"/>
  <c r="C82" i="3"/>
  <c r="D82" i="3"/>
  <c r="B83" i="3"/>
  <c r="C83" i="3"/>
  <c r="D83" i="3"/>
  <c r="B84" i="3"/>
  <c r="C84" i="3"/>
  <c r="D84" i="3"/>
  <c r="B85" i="3"/>
  <c r="C85" i="3"/>
  <c r="D85" i="3"/>
  <c r="B86" i="3"/>
  <c r="C86" i="3"/>
  <c r="D86" i="3"/>
  <c r="D76" i="3"/>
  <c r="B76" i="3"/>
  <c r="D49" i="3"/>
  <c r="C49" i="3"/>
  <c r="B49" i="3"/>
  <c r="D37" i="3"/>
  <c r="C37" i="3"/>
  <c r="B37" i="3"/>
  <c r="D36" i="3"/>
  <c r="C36" i="3"/>
  <c r="B36" i="3"/>
  <c r="D35" i="3"/>
  <c r="C35" i="3"/>
  <c r="B35" i="3"/>
  <c r="D34" i="3"/>
  <c r="C34" i="3"/>
  <c r="B34" i="3"/>
  <c r="D33" i="3"/>
  <c r="C33" i="3"/>
  <c r="D32" i="3"/>
  <c r="C32" i="3"/>
  <c r="B32" i="3"/>
  <c r="B12" i="3"/>
  <c r="B30" i="3"/>
  <c r="C30" i="3"/>
  <c r="D30" i="3"/>
  <c r="D13" i="3"/>
  <c r="D14" i="3"/>
  <c r="D15" i="3"/>
  <c r="D16" i="3"/>
  <c r="C13" i="3"/>
  <c r="C14" i="3"/>
  <c r="C15" i="3"/>
  <c r="C16" i="3"/>
  <c r="B13" i="3"/>
  <c r="B15" i="3"/>
  <c r="B16" i="3"/>
  <c r="D12" i="3"/>
  <c r="C12" i="3"/>
  <c r="B10" i="3"/>
  <c r="C10" i="3"/>
  <c r="D10" i="3"/>
  <c r="C56" i="3" l="1"/>
  <c r="D56" i="3"/>
  <c r="C107" i="3"/>
  <c r="B56" i="3"/>
  <c r="D107" i="3"/>
  <c r="C38" i="3"/>
  <c r="D38" i="3"/>
  <c r="B38" i="3"/>
  <c r="C17" i="3"/>
  <c r="D17" i="3"/>
  <c r="B17" i="3"/>
</calcChain>
</file>

<file path=xl/sharedStrings.xml><?xml version="1.0" encoding="utf-8"?>
<sst xmlns="http://schemas.openxmlformats.org/spreadsheetml/2006/main" count="113" uniqueCount="37">
  <si>
    <t>Ved ikke</t>
  </si>
  <si>
    <t>Andet</t>
  </si>
  <si>
    <t>Jeg savnede de sociale sider af studielivet</t>
  </si>
  <si>
    <t>De jobs, der passede til min uddannelse, var især et andet sted i landet</t>
  </si>
  <si>
    <t>Jeg kunne kun finde få eller ingen ledige jobs, der passede til min uddannelse</t>
  </si>
  <si>
    <t>Jeg havde svært ved at formidle mine kompetencer til potentielle arbejdsgivere</t>
  </si>
  <si>
    <t>Jeg havde svært ved at gennemskue hvilke job, jeg kunne søge</t>
  </si>
  <si>
    <t>Jeg mangler en del kompetencer for at kunne udføre mit job, som jeg gerne ville</t>
  </si>
  <si>
    <t>I mit job bruger jeg ikke meget af det, jeg har lært på min uddannelse</t>
  </si>
  <si>
    <t>Mit job er meget krævende</t>
  </si>
  <si>
    <t>Mit job er meget anderledes end mine forventninger, mens jeg studerede</t>
  </si>
  <si>
    <t>Helt enig</t>
  </si>
  <si>
    <t>Enig</t>
  </si>
  <si>
    <t>Hverken enig eller uenig</t>
  </si>
  <si>
    <t>Uenig</t>
  </si>
  <si>
    <t>Helt uenig</t>
  </si>
  <si>
    <t>Mere end tre måneder før jeg afsluttede min uddannelse</t>
  </si>
  <si>
    <t>1-3 måneder før jeg afsluttede min uddannelse</t>
  </si>
  <si>
    <t>Så snart jeg afsluttede min uddannelse</t>
  </si>
  <si>
    <t>Højest en måned efter jeg afsluttede min uddannelse</t>
  </si>
  <si>
    <t>Senere end en måned efter jeg afsluttede min uddannelse</t>
  </si>
  <si>
    <t>Jeg har ikke søgt et job</t>
  </si>
  <si>
    <t>Antal</t>
  </si>
  <si>
    <t>Andel</t>
  </si>
  <si>
    <t>I alt</t>
  </si>
  <si>
    <t>Antal besvarelser</t>
  </si>
  <si>
    <t>Tabel 1: Jeg oplevede, at der på Hovedinstitutionen var fokus på jobsøgning og jobmuligheder frem mod afslutningen af min uddannelse</t>
  </si>
  <si>
    <t>Tabel 2: Hvornår begyndte du at søge efter job?</t>
  </si>
  <si>
    <t>Tabel 3: Overgangen fra min uddannelse til arbejdsmarkedet var svær</t>
  </si>
  <si>
    <t>Kilde: Danmarks Studieundersøgelse 2021</t>
  </si>
  <si>
    <t>Erhvervsakademi-uddannelser</t>
  </si>
  <si>
    <t>Kandidat-uddannelser</t>
  </si>
  <si>
    <t>Professions-bachelorer</t>
  </si>
  <si>
    <t>Tabel 4: Vigtigste årsag til svær overgang fra uddannelse til arbejdsmarked</t>
  </si>
  <si>
    <t>Tabel 5: Hvis jeg havde mulighed for at vælge om, ville jeg vælge en anden uddannelse eller et andet uddannelsessted</t>
  </si>
  <si>
    <t>Anm.: Spørgsmålet er besvaret af personer, der har svaret enig eller helt enig til spørgsmålet om, hvorvidt overgangen fra uddannelse til arbejdsmarked var svær. Respondenter har haft mulighed for at angive årsager. Resultater summer derfor til mere end 100 pct.</t>
  </si>
  <si>
    <t>Anm.: Andele er beregnet uden kategorien 'Ved ikke'.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</si>
</sst>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Arial"/>
      <family val="2"/>
    </font>
    <font>
      <b/>
      <sz val="8"/>
      <color rgb="FF000000"/>
      <name val="Arial"/>
      <family val="2"/>
    </font>
    <font>
      <sz val="7"/>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DADADA"/>
      </top>
      <bottom style="medium">
        <color rgb="FFDADADA"/>
      </bottom>
      <diagonal/>
    </border>
    <border>
      <left/>
      <right/>
      <top/>
      <bottom style="medium">
        <color rgb="FFDADADA"/>
      </bottom>
      <diagonal/>
    </border>
    <border>
      <left/>
      <right/>
      <top style="medium">
        <color rgb="FFDADADA"/>
      </top>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8" fillId="33" borderId="10" xfId="0" applyFont="1" applyFill="1" applyBorder="1" applyAlignment="1">
      <alignment vertical="center"/>
    </xf>
    <xf numFmtId="9" fontId="18" fillId="33" borderId="10" xfId="1" applyFont="1" applyFill="1" applyBorder="1" applyAlignment="1">
      <alignment vertical="center"/>
    </xf>
    <xf numFmtId="0" fontId="18" fillId="33" borderId="12" xfId="0" applyFont="1" applyFill="1" applyBorder="1" applyAlignment="1">
      <alignment vertical="center"/>
    </xf>
    <xf numFmtId="0" fontId="19" fillId="33" borderId="11" xfId="0" applyFont="1" applyFill="1" applyBorder="1" applyAlignment="1">
      <alignment vertical="center"/>
    </xf>
    <xf numFmtId="0" fontId="19" fillId="33" borderId="10" xfId="0" applyFont="1" applyFill="1" applyBorder="1" applyAlignment="1">
      <alignment vertical="center"/>
    </xf>
    <xf numFmtId="0" fontId="16" fillId="0" borderId="0" xfId="0" applyFont="1"/>
    <xf numFmtId="0" fontId="20" fillId="0" borderId="0" xfId="0" applyFont="1"/>
    <xf numFmtId="0" fontId="19" fillId="33" borderId="11" xfId="0" applyFont="1" applyFill="1" applyBorder="1" applyAlignment="1">
      <alignment vertical="center" wrapText="1"/>
    </xf>
    <xf numFmtId="3" fontId="18" fillId="33" borderId="10" xfId="0" applyNumberFormat="1" applyFont="1" applyFill="1" applyBorder="1" applyAlignment="1">
      <alignment vertical="center"/>
    </xf>
    <xf numFmtId="0" fontId="19" fillId="33" borderId="11" xfId="0" applyFont="1" applyFill="1" applyBorder="1" applyAlignment="1"/>
    <xf numFmtId="0" fontId="16" fillId="0" borderId="0" xfId="0" applyFont="1" applyAlignment="1"/>
    <xf numFmtId="9" fontId="0" fillId="0" borderId="0" xfId="0" applyNumberFormat="1"/>
    <xf numFmtId="9" fontId="18" fillId="33" borderId="10" xfId="1" applyNumberFormat="1" applyFont="1" applyFill="1" applyBorder="1" applyAlignment="1">
      <alignment vertical="center"/>
    </xf>
  </cellXfs>
  <cellStyles count="43">
    <cellStyle name="20 % - Farve1" xfId="20" builtinId="30" customBuiltin="1"/>
    <cellStyle name="20 % - Farve2" xfId="24" builtinId="34" customBuiltin="1"/>
    <cellStyle name="20 % - Farve3" xfId="28" builtinId="38" customBuiltin="1"/>
    <cellStyle name="20 % - Farve4" xfId="32" builtinId="42" customBuiltin="1"/>
    <cellStyle name="20 % - Farve5" xfId="36" builtinId="46" customBuiltin="1"/>
    <cellStyle name="20 % - Farve6" xfId="40" builtinId="50" customBuiltin="1"/>
    <cellStyle name="40 % - Farve1" xfId="21" builtinId="31" customBuiltin="1"/>
    <cellStyle name="40 % - Farve2" xfId="25" builtinId="35" customBuiltin="1"/>
    <cellStyle name="40 % - Farve3" xfId="29" builtinId="39" customBuiltin="1"/>
    <cellStyle name="40 % - Farve4" xfId="33" builtinId="43" customBuiltin="1"/>
    <cellStyle name="40 % - Farve5" xfId="37" builtinId="47" customBuiltin="1"/>
    <cellStyle name="40 % - Farve6" xfId="41" builtinId="51" customBuiltin="1"/>
    <cellStyle name="60 % - Farve1" xfId="22" builtinId="32" customBuiltin="1"/>
    <cellStyle name="60 % - Farve2" xfId="26" builtinId="36" customBuiltin="1"/>
    <cellStyle name="60 % - Farve3" xfId="30" builtinId="40" customBuiltin="1"/>
    <cellStyle name="60 % - Farve4" xfId="34" builtinId="44" customBuiltin="1"/>
    <cellStyle name="60 % - Farve5" xfId="38" builtinId="48" customBuiltin="1"/>
    <cellStyle name="60 % - Farve6" xfId="42" builtinId="52" customBuiltin="1"/>
    <cellStyle name="Advarselstekst" xfId="15" builtinId="11" customBuiltin="1"/>
    <cellStyle name="Bemærk!" xfId="16" builtinId="10" customBuiltin="1"/>
    <cellStyle name="Beregning" xfId="12" builtinId="22" customBuiltin="1"/>
    <cellStyle name="Farve1" xfId="19" builtinId="29" customBuiltin="1"/>
    <cellStyle name="Farve2" xfId="23" builtinId="33" customBuiltin="1"/>
    <cellStyle name="Farve3" xfId="27" builtinId="37" customBuiltin="1"/>
    <cellStyle name="Farve4" xfId="31" builtinId="41" customBuiltin="1"/>
    <cellStyle name="Farve5" xfId="35" builtinId="45" customBuiltin="1"/>
    <cellStyle name="Farve6" xfId="39" builtinId="49" customBuiltin="1"/>
    <cellStyle name="Forklarende tekst" xfId="17" builtinId="53" customBuiltin="1"/>
    <cellStyle name="God" xfId="7" builtinId="26" customBuiltin="1"/>
    <cellStyle name="Input" xfId="10" builtinId="20" customBuiltin="1"/>
    <cellStyle name="Kontrollér celle" xfId="14" builtinId="23" customBuiltin="1"/>
    <cellStyle name="Neutral" xfId="9" builtinId="28" customBuiltin="1"/>
    <cellStyle name="Normal" xfId="0" builtinId="0"/>
    <cellStyle name="Output" xfId="11" builtinId="21" customBuiltin="1"/>
    <cellStyle name="Overskrift 1" xfId="3" builtinId="16" customBuiltin="1"/>
    <cellStyle name="Overskrift 2" xfId="4" builtinId="17" customBuiltin="1"/>
    <cellStyle name="Overskrift 3" xfId="5" builtinId="18" customBuiltin="1"/>
    <cellStyle name="Overskrift 4" xfId="6" builtinId="19" customBuiltin="1"/>
    <cellStyle name="Procent" xfId="1" builtinId="5"/>
    <cellStyle name="Sammenkædet celle" xfId="13" builtinId="24" customBuiltin="1"/>
    <cellStyle name="Titel" xfId="2" builtinId="15" customBuiltin="1"/>
    <cellStyle name="Total" xfId="18" builtinId="25" customBuiltin="1"/>
    <cellStyle name="Ugyldig" xfId="8" builtinId="2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9"/>
  <sheetViews>
    <sheetView tabSelected="1" topLeftCell="A61" workbookViewId="0">
      <selection activeCell="C71" sqref="C71"/>
    </sheetView>
  </sheetViews>
  <sheetFormatPr defaultRowHeight="15" x14ac:dyDescent="0.25"/>
  <cols>
    <col min="1" max="1" width="18.140625" customWidth="1"/>
    <col min="2" max="2" width="15.7109375" customWidth="1"/>
    <col min="3" max="4" width="11.85546875" customWidth="1"/>
  </cols>
  <sheetData>
    <row r="2" spans="1:8" x14ac:dyDescent="0.25">
      <c r="A2" s="6" t="s">
        <v>26</v>
      </c>
    </row>
    <row r="3" spans="1:8" ht="23.25" thickBot="1" x14ac:dyDescent="0.3">
      <c r="A3" s="10"/>
      <c r="B3" s="8" t="s">
        <v>30</v>
      </c>
      <c r="C3" s="8" t="s">
        <v>31</v>
      </c>
      <c r="D3" s="8" t="s">
        <v>32</v>
      </c>
    </row>
    <row r="4" spans="1:8" ht="15.75" thickBot="1" x14ac:dyDescent="0.3">
      <c r="A4" s="10" t="s">
        <v>22</v>
      </c>
      <c r="B4" s="8"/>
      <c r="C4" s="8"/>
      <c r="D4" s="8"/>
    </row>
    <row r="5" spans="1:8" ht="15.75" thickBot="1" x14ac:dyDescent="0.3">
      <c r="A5" s="1" t="s">
        <v>15</v>
      </c>
      <c r="B5" s="9">
        <v>336</v>
      </c>
      <c r="C5" s="9">
        <v>2715</v>
      </c>
      <c r="D5" s="9">
        <v>2365</v>
      </c>
    </row>
    <row r="6" spans="1:8" ht="15.75" thickBot="1" x14ac:dyDescent="0.3">
      <c r="A6" s="1" t="s">
        <v>14</v>
      </c>
      <c r="B6" s="9">
        <v>568</v>
      </c>
      <c r="C6" s="9">
        <v>4660</v>
      </c>
      <c r="D6" s="9">
        <v>3258</v>
      </c>
    </row>
    <row r="7" spans="1:8" ht="15.75" thickBot="1" x14ac:dyDescent="0.3">
      <c r="A7" s="1" t="s">
        <v>13</v>
      </c>
      <c r="B7" s="9">
        <v>554</v>
      </c>
      <c r="C7" s="9">
        <v>3368</v>
      </c>
      <c r="D7" s="9">
        <v>2089</v>
      </c>
    </row>
    <row r="8" spans="1:8" ht="15.75" thickBot="1" x14ac:dyDescent="0.3">
      <c r="A8" s="1" t="s">
        <v>12</v>
      </c>
      <c r="B8" s="9">
        <v>666</v>
      </c>
      <c r="C8" s="9">
        <v>2830</v>
      </c>
      <c r="D8" s="9">
        <v>1883</v>
      </c>
    </row>
    <row r="9" spans="1:8" ht="15.75" thickBot="1" x14ac:dyDescent="0.3">
      <c r="A9" s="1" t="s">
        <v>11</v>
      </c>
      <c r="B9" s="9">
        <v>311</v>
      </c>
      <c r="C9" s="9">
        <v>839</v>
      </c>
      <c r="D9" s="9">
        <v>560</v>
      </c>
    </row>
    <row r="10" spans="1:8" ht="15.75" thickBot="1" x14ac:dyDescent="0.3">
      <c r="A10" s="1" t="s">
        <v>24</v>
      </c>
      <c r="B10" s="9">
        <f>+SUM(B5:B9)</f>
        <v>2435</v>
      </c>
      <c r="C10" s="9">
        <f>+SUM(C5:C9)</f>
        <v>14412</v>
      </c>
      <c r="D10" s="9">
        <f>+SUM(D5:D9)</f>
        <v>10155</v>
      </c>
    </row>
    <row r="11" spans="1:8" ht="15.75" thickBot="1" x14ac:dyDescent="0.3">
      <c r="A11" s="5" t="s">
        <v>23</v>
      </c>
      <c r="B11" s="1"/>
      <c r="C11" s="5"/>
      <c r="D11" s="5"/>
    </row>
    <row r="12" spans="1:8" ht="15.75" thickBot="1" x14ac:dyDescent="0.3">
      <c r="A12" s="1" t="s">
        <v>15</v>
      </c>
      <c r="B12" s="13">
        <f t="shared" ref="B12:D16" si="0">+B5/SUM(B$5:B$9)</f>
        <v>0.13798767967145792</v>
      </c>
      <c r="C12" s="13">
        <f t="shared" si="0"/>
        <v>0.18838467943380516</v>
      </c>
      <c r="D12" s="13">
        <f t="shared" si="0"/>
        <v>0.23289020187099951</v>
      </c>
    </row>
    <row r="13" spans="1:8" ht="15.75" thickBot="1" x14ac:dyDescent="0.3">
      <c r="A13" s="1" t="s">
        <v>14</v>
      </c>
      <c r="B13" s="13">
        <f t="shared" si="0"/>
        <v>0.23326488706365503</v>
      </c>
      <c r="C13" s="13">
        <f t="shared" si="0"/>
        <v>0.32334165972800444</v>
      </c>
      <c r="D13" s="13">
        <f t="shared" si="0"/>
        <v>0.3208271787296898</v>
      </c>
    </row>
    <row r="14" spans="1:8" ht="15.75" thickBot="1" x14ac:dyDescent="0.3">
      <c r="A14" s="1" t="s">
        <v>13</v>
      </c>
      <c r="B14" s="13">
        <f t="shared" si="0"/>
        <v>0.22751540041067761</v>
      </c>
      <c r="C14" s="13">
        <f t="shared" si="0"/>
        <v>0.23369414376908132</v>
      </c>
      <c r="D14" s="13">
        <f t="shared" si="0"/>
        <v>0.20571147218119154</v>
      </c>
    </row>
    <row r="15" spans="1:8" ht="15.75" thickBot="1" x14ac:dyDescent="0.3">
      <c r="A15" s="1" t="s">
        <v>12</v>
      </c>
      <c r="B15" s="13">
        <f t="shared" si="0"/>
        <v>0.27351129363449694</v>
      </c>
      <c r="C15" s="13">
        <f t="shared" si="0"/>
        <v>0.19636414099361643</v>
      </c>
      <c r="D15" s="13">
        <f t="shared" si="0"/>
        <v>0.18542589857213196</v>
      </c>
    </row>
    <row r="16" spans="1:8" ht="15.75" thickBot="1" x14ac:dyDescent="0.3">
      <c r="A16" s="1" t="s">
        <v>11</v>
      </c>
      <c r="B16" s="13">
        <f t="shared" si="0"/>
        <v>0.12772073921971253</v>
      </c>
      <c r="C16" s="13">
        <f t="shared" si="0"/>
        <v>5.8215376075492646E-2</v>
      </c>
      <c r="D16" s="13">
        <f t="shared" si="0"/>
        <v>5.5145248645987195E-2</v>
      </c>
      <c r="F16" s="12"/>
      <c r="G16" s="12"/>
      <c r="H16" s="12"/>
    </row>
    <row r="17" spans="1:4" ht="15.75" thickBot="1" x14ac:dyDescent="0.3">
      <c r="A17" s="1" t="s">
        <v>24</v>
      </c>
      <c r="B17" s="2">
        <f>+SUM(B12:B16)</f>
        <v>1.0000000000000002</v>
      </c>
      <c r="C17" s="2">
        <f>+SUM(C12:C16)</f>
        <v>1</v>
      </c>
      <c r="D17" s="2">
        <f>+SUM(D12:D16)</f>
        <v>1</v>
      </c>
    </row>
    <row r="18" spans="1:4" x14ac:dyDescent="0.25">
      <c r="A18" s="7" t="s">
        <v>36</v>
      </c>
    </row>
    <row r="19" spans="1:4" x14ac:dyDescent="0.25">
      <c r="A19" s="7" t="s">
        <v>29</v>
      </c>
    </row>
    <row r="21" spans="1:4" x14ac:dyDescent="0.25">
      <c r="A21" s="6" t="s">
        <v>27</v>
      </c>
    </row>
    <row r="22" spans="1:4" ht="23.25" thickBot="1" x14ac:dyDescent="0.3">
      <c r="A22" s="8"/>
      <c r="B22" s="8" t="s">
        <v>30</v>
      </c>
      <c r="C22" s="8" t="s">
        <v>31</v>
      </c>
      <c r="D22" s="8" t="s">
        <v>32</v>
      </c>
    </row>
    <row r="23" spans="1:4" ht="15.75" thickBot="1" x14ac:dyDescent="0.3">
      <c r="A23" s="4" t="s">
        <v>22</v>
      </c>
      <c r="B23" s="8"/>
      <c r="C23" s="8"/>
      <c r="D23" s="8"/>
    </row>
    <row r="24" spans="1:4" ht="15.75" thickBot="1" x14ac:dyDescent="0.3">
      <c r="A24" s="1" t="s">
        <v>16</v>
      </c>
      <c r="B24" s="9">
        <v>434</v>
      </c>
      <c r="C24" s="9">
        <v>3007</v>
      </c>
      <c r="D24" s="9">
        <v>1525</v>
      </c>
    </row>
    <row r="25" spans="1:4" ht="15.75" thickBot="1" x14ac:dyDescent="0.3">
      <c r="A25" s="1" t="s">
        <v>17</v>
      </c>
      <c r="B25" s="9">
        <v>621</v>
      </c>
      <c r="C25" s="9">
        <v>3836</v>
      </c>
      <c r="D25" s="9">
        <v>3430</v>
      </c>
    </row>
    <row r="26" spans="1:4" ht="15.75" thickBot="1" x14ac:dyDescent="0.3">
      <c r="A26" s="1" t="s">
        <v>18</v>
      </c>
      <c r="B26" s="9">
        <v>667</v>
      </c>
      <c r="C26" s="9">
        <v>3794</v>
      </c>
      <c r="D26" s="9">
        <v>2843</v>
      </c>
    </row>
    <row r="27" spans="1:4" ht="15.75" thickBot="1" x14ac:dyDescent="0.3">
      <c r="A27" s="1" t="s">
        <v>19</v>
      </c>
      <c r="B27" s="9">
        <v>172</v>
      </c>
      <c r="C27" s="9">
        <v>1388</v>
      </c>
      <c r="D27" s="9">
        <v>771</v>
      </c>
    </row>
    <row r="28" spans="1:4" ht="15.75" thickBot="1" x14ac:dyDescent="0.3">
      <c r="A28" s="1" t="s">
        <v>20</v>
      </c>
      <c r="B28" s="9">
        <v>166</v>
      </c>
      <c r="C28" s="9">
        <v>1075</v>
      </c>
      <c r="D28" s="9">
        <v>572</v>
      </c>
    </row>
    <row r="29" spans="1:4" ht="15.75" thickBot="1" x14ac:dyDescent="0.3">
      <c r="A29" s="3" t="s">
        <v>21</v>
      </c>
      <c r="B29" s="9">
        <v>356</v>
      </c>
      <c r="C29" s="9">
        <v>1446</v>
      </c>
      <c r="D29" s="9">
        <v>1014</v>
      </c>
    </row>
    <row r="30" spans="1:4" ht="15.75" thickBot="1" x14ac:dyDescent="0.3">
      <c r="A30" s="1" t="s">
        <v>24</v>
      </c>
      <c r="B30" s="9">
        <f>+SUM(B24:B29)</f>
        <v>2416</v>
      </c>
      <c r="C30" s="9">
        <f>+SUM(C24:C29)</f>
        <v>14546</v>
      </c>
      <c r="D30" s="9">
        <f>+SUM(D24:D29)</f>
        <v>10155</v>
      </c>
    </row>
    <row r="31" spans="1:4" ht="15.75" thickBot="1" x14ac:dyDescent="0.3">
      <c r="A31" s="4" t="s">
        <v>23</v>
      </c>
      <c r="B31" s="4"/>
      <c r="C31" s="4"/>
      <c r="D31" s="4"/>
    </row>
    <row r="32" spans="1:4" ht="15.75" thickBot="1" x14ac:dyDescent="0.3">
      <c r="A32" s="1" t="s">
        <v>16</v>
      </c>
      <c r="B32" s="13">
        <f t="shared" ref="B32:D37" si="1">+B24/SUM(B$24:B$29)</f>
        <v>0.17963576158940397</v>
      </c>
      <c r="C32" s="13">
        <f t="shared" si="1"/>
        <v>0.20672349786882993</v>
      </c>
      <c r="D32" s="13">
        <f t="shared" si="1"/>
        <v>0.1501723289020187</v>
      </c>
    </row>
    <row r="33" spans="1:8" ht="15.75" thickBot="1" x14ac:dyDescent="0.3">
      <c r="A33" s="1" t="s">
        <v>17</v>
      </c>
      <c r="B33" s="13">
        <f t="shared" si="1"/>
        <v>0.25703642384105962</v>
      </c>
      <c r="C33" s="13">
        <f t="shared" si="1"/>
        <v>0.26371511068334935</v>
      </c>
      <c r="D33" s="13">
        <f t="shared" si="1"/>
        <v>0.3377646479566716</v>
      </c>
      <c r="G33" s="12"/>
      <c r="H33" s="12"/>
    </row>
    <row r="34" spans="1:8" ht="15.75" thickBot="1" x14ac:dyDescent="0.3">
      <c r="A34" s="1" t="s">
        <v>18</v>
      </c>
      <c r="B34" s="13">
        <f t="shared" si="1"/>
        <v>0.27607615894039733</v>
      </c>
      <c r="C34" s="13">
        <f t="shared" si="1"/>
        <v>0.26082771896053897</v>
      </c>
      <c r="D34" s="13">
        <f t="shared" si="1"/>
        <v>0.27996061053668142</v>
      </c>
    </row>
    <row r="35" spans="1:8" ht="15.75" thickBot="1" x14ac:dyDescent="0.3">
      <c r="A35" s="1" t="s">
        <v>19</v>
      </c>
      <c r="B35" s="13">
        <f t="shared" si="1"/>
        <v>7.1192052980132453E-2</v>
      </c>
      <c r="C35" s="13">
        <f t="shared" si="1"/>
        <v>9.5421421696686368E-2</v>
      </c>
      <c r="D35" s="13">
        <f t="shared" si="1"/>
        <v>7.592319054652881E-2</v>
      </c>
    </row>
    <row r="36" spans="1:8" ht="15.75" thickBot="1" x14ac:dyDescent="0.3">
      <c r="A36" s="1" t="s">
        <v>20</v>
      </c>
      <c r="B36" s="13">
        <f t="shared" si="1"/>
        <v>6.8708609271523183E-2</v>
      </c>
      <c r="C36" s="13">
        <f t="shared" si="1"/>
        <v>7.3903478619551766E-2</v>
      </c>
      <c r="D36" s="13">
        <f t="shared" si="1"/>
        <v>5.6326932545544064E-2</v>
      </c>
      <c r="F36" s="12"/>
    </row>
    <row r="37" spans="1:8" ht="15.75" thickBot="1" x14ac:dyDescent="0.3">
      <c r="A37" s="3" t="s">
        <v>21</v>
      </c>
      <c r="B37" s="13">
        <f t="shared" si="1"/>
        <v>0.14735099337748345</v>
      </c>
      <c r="C37" s="13">
        <f t="shared" si="1"/>
        <v>9.9408772171043588E-2</v>
      </c>
      <c r="D37" s="13">
        <f t="shared" si="1"/>
        <v>9.9852289512555398E-2</v>
      </c>
    </row>
    <row r="38" spans="1:8" ht="15.75" thickBot="1" x14ac:dyDescent="0.3">
      <c r="A38" s="1" t="s">
        <v>24</v>
      </c>
      <c r="B38" s="2">
        <f>+SUM(B32:B37)</f>
        <v>1</v>
      </c>
      <c r="C38" s="2">
        <f>+SUM(C32:C37)</f>
        <v>0.99999999999999989</v>
      </c>
      <c r="D38" s="2">
        <f>+SUM(D32:D37)</f>
        <v>1</v>
      </c>
    </row>
    <row r="39" spans="1:8" x14ac:dyDescent="0.25">
      <c r="A39" s="7" t="s">
        <v>29</v>
      </c>
    </row>
    <row r="41" spans="1:8" x14ac:dyDescent="0.25">
      <c r="A41" s="6" t="s">
        <v>28</v>
      </c>
    </row>
    <row r="42" spans="1:8" ht="23.25" thickBot="1" x14ac:dyDescent="0.3">
      <c r="A42" s="10"/>
      <c r="B42" s="8" t="s">
        <v>30</v>
      </c>
      <c r="C42" s="8" t="s">
        <v>31</v>
      </c>
      <c r="D42" s="8" t="s">
        <v>32</v>
      </c>
    </row>
    <row r="43" spans="1:8" ht="15.75" thickBot="1" x14ac:dyDescent="0.3">
      <c r="A43" s="10" t="s">
        <v>22</v>
      </c>
      <c r="B43" s="1"/>
      <c r="C43" s="1"/>
      <c r="D43" s="1"/>
    </row>
    <row r="44" spans="1:8" ht="15.75" thickBot="1" x14ac:dyDescent="0.3">
      <c r="A44" s="1" t="s">
        <v>15</v>
      </c>
      <c r="B44" s="9">
        <v>497</v>
      </c>
      <c r="C44" s="9">
        <v>2185</v>
      </c>
      <c r="D44" s="9">
        <v>1694</v>
      </c>
    </row>
    <row r="45" spans="1:8" ht="15.75" thickBot="1" x14ac:dyDescent="0.3">
      <c r="A45" s="1" t="s">
        <v>14</v>
      </c>
      <c r="B45" s="9">
        <v>562</v>
      </c>
      <c r="C45" s="9">
        <v>3432</v>
      </c>
      <c r="D45" s="9">
        <v>2228</v>
      </c>
    </row>
    <row r="46" spans="1:8" ht="15.75" thickBot="1" x14ac:dyDescent="0.3">
      <c r="A46" s="1" t="s">
        <v>13</v>
      </c>
      <c r="B46" s="9">
        <v>461</v>
      </c>
      <c r="C46" s="9">
        <v>2774</v>
      </c>
      <c r="D46" s="9">
        <v>2021</v>
      </c>
    </row>
    <row r="47" spans="1:8" ht="15.75" thickBot="1" x14ac:dyDescent="0.3">
      <c r="A47" s="1" t="s">
        <v>12</v>
      </c>
      <c r="B47" s="9">
        <v>453</v>
      </c>
      <c r="C47" s="9">
        <v>3345</v>
      </c>
      <c r="D47" s="9">
        <v>2212</v>
      </c>
    </row>
    <row r="48" spans="1:8" ht="15.75" thickBot="1" x14ac:dyDescent="0.3">
      <c r="A48" s="1" t="s">
        <v>11</v>
      </c>
      <c r="B48" s="9">
        <v>415</v>
      </c>
      <c r="C48" s="9">
        <v>2786</v>
      </c>
      <c r="D48" s="9">
        <v>1959</v>
      </c>
    </row>
    <row r="49" spans="1:8" ht="15.75" thickBot="1" x14ac:dyDescent="0.3">
      <c r="A49" s="1" t="s">
        <v>24</v>
      </c>
      <c r="B49" s="9">
        <f>+SUM(B44:B48)</f>
        <v>2388</v>
      </c>
      <c r="C49" s="9">
        <f>+SUM(C44:C48)</f>
        <v>14522</v>
      </c>
      <c r="D49" s="9">
        <f>+SUM(D44:D48)</f>
        <v>10114</v>
      </c>
    </row>
    <row r="50" spans="1:8" ht="15.75" thickBot="1" x14ac:dyDescent="0.3">
      <c r="A50" s="5" t="s">
        <v>23</v>
      </c>
      <c r="B50" s="1"/>
      <c r="C50" s="5"/>
      <c r="D50" s="5"/>
    </row>
    <row r="51" spans="1:8" ht="15.75" thickBot="1" x14ac:dyDescent="0.3">
      <c r="A51" s="1" t="s">
        <v>15</v>
      </c>
      <c r="B51" s="13">
        <f t="shared" ref="B51:D55" si="2">+B44/SUM(B$44:B$48)</f>
        <v>0.20812395309882747</v>
      </c>
      <c r="C51" s="13">
        <f t="shared" si="2"/>
        <v>0.15046136895744389</v>
      </c>
      <c r="D51" s="13">
        <f t="shared" si="2"/>
        <v>0.16749060707929603</v>
      </c>
    </row>
    <row r="52" spans="1:8" ht="15.75" thickBot="1" x14ac:dyDescent="0.3">
      <c r="A52" s="1" t="s">
        <v>14</v>
      </c>
      <c r="B52" s="13">
        <f t="shared" si="2"/>
        <v>0.23534338358458962</v>
      </c>
      <c r="C52" s="13">
        <f t="shared" si="2"/>
        <v>0.23633108387274479</v>
      </c>
      <c r="D52" s="13">
        <f t="shared" si="2"/>
        <v>0.22028870872058534</v>
      </c>
    </row>
    <row r="53" spans="1:8" ht="15.75" thickBot="1" x14ac:dyDescent="0.3">
      <c r="A53" s="1" t="s">
        <v>13</v>
      </c>
      <c r="B53" s="13">
        <f t="shared" si="2"/>
        <v>0.19304857621440535</v>
      </c>
      <c r="C53" s="13">
        <f t="shared" si="2"/>
        <v>0.19102052058945049</v>
      </c>
      <c r="D53" s="13">
        <f t="shared" si="2"/>
        <v>0.19982202887087205</v>
      </c>
    </row>
    <row r="54" spans="1:8" ht="15.75" thickBot="1" x14ac:dyDescent="0.3">
      <c r="A54" s="1" t="s">
        <v>12</v>
      </c>
      <c r="B54" s="13">
        <f t="shared" si="2"/>
        <v>0.18969849246231155</v>
      </c>
      <c r="C54" s="13">
        <f t="shared" si="2"/>
        <v>0.23034017352981684</v>
      </c>
      <c r="D54" s="13">
        <f t="shared" si="2"/>
        <v>0.21870674312833696</v>
      </c>
    </row>
    <row r="55" spans="1:8" ht="15.75" thickBot="1" x14ac:dyDescent="0.3">
      <c r="A55" s="1" t="s">
        <v>11</v>
      </c>
      <c r="B55" s="13">
        <f t="shared" si="2"/>
        <v>0.17378559463986601</v>
      </c>
      <c r="C55" s="13">
        <f t="shared" si="2"/>
        <v>0.191846853050544</v>
      </c>
      <c r="D55" s="13">
        <f t="shared" si="2"/>
        <v>0.19369191220090964</v>
      </c>
      <c r="G55" s="12"/>
      <c r="H55" s="12"/>
    </row>
    <row r="56" spans="1:8" ht="15.75" thickBot="1" x14ac:dyDescent="0.3">
      <c r="A56" s="1" t="s">
        <v>24</v>
      </c>
      <c r="B56" s="2">
        <f>+SUM(B51:B55)</f>
        <v>0.99999999999999989</v>
      </c>
      <c r="C56" s="2">
        <f>+SUM(C51:C55)</f>
        <v>1</v>
      </c>
      <c r="D56" s="2">
        <f>+SUM(D51:D55)</f>
        <v>1</v>
      </c>
    </row>
    <row r="57" spans="1:8" x14ac:dyDescent="0.25">
      <c r="A57" s="7" t="s">
        <v>36</v>
      </c>
    </row>
    <row r="58" spans="1:8" x14ac:dyDescent="0.25">
      <c r="A58" s="7" t="s">
        <v>29</v>
      </c>
    </row>
    <row r="60" spans="1:8" x14ac:dyDescent="0.25">
      <c r="A60" s="6" t="s">
        <v>33</v>
      </c>
    </row>
    <row r="61" spans="1:8" ht="23.25" thickBot="1" x14ac:dyDescent="0.3">
      <c r="A61" s="4"/>
      <c r="B61" s="8" t="s">
        <v>30</v>
      </c>
      <c r="C61" s="8" t="s">
        <v>31</v>
      </c>
      <c r="D61" s="8" t="s">
        <v>32</v>
      </c>
    </row>
    <row r="62" spans="1:8" ht="15.75" thickBot="1" x14ac:dyDescent="0.3">
      <c r="A62" s="4" t="s">
        <v>22</v>
      </c>
      <c r="B62" s="4"/>
      <c r="C62" s="4"/>
      <c r="D62" s="4"/>
    </row>
    <row r="63" spans="1:8" ht="15.75" thickBot="1" x14ac:dyDescent="0.3">
      <c r="A63" s="1" t="s">
        <v>10</v>
      </c>
      <c r="B63" s="9">
        <v>166</v>
      </c>
      <c r="C63" s="9">
        <v>1251</v>
      </c>
      <c r="D63" s="9">
        <v>1165</v>
      </c>
    </row>
    <row r="64" spans="1:8" ht="15.75" thickBot="1" x14ac:dyDescent="0.3">
      <c r="A64" s="1" t="s">
        <v>9</v>
      </c>
      <c r="B64" s="9">
        <v>125</v>
      </c>
      <c r="C64" s="9">
        <v>1501</v>
      </c>
      <c r="D64" s="9">
        <v>1715</v>
      </c>
    </row>
    <row r="65" spans="1:4" ht="15.75" thickBot="1" x14ac:dyDescent="0.3">
      <c r="A65" s="1" t="s">
        <v>8</v>
      </c>
      <c r="B65" s="9">
        <v>210</v>
      </c>
      <c r="C65" s="9">
        <v>1497</v>
      </c>
      <c r="D65" s="9">
        <v>1031</v>
      </c>
    </row>
    <row r="66" spans="1:4" ht="15.75" thickBot="1" x14ac:dyDescent="0.3">
      <c r="A66" s="1" t="s">
        <v>7</v>
      </c>
      <c r="B66" s="9">
        <v>164</v>
      </c>
      <c r="C66" s="9">
        <v>1350</v>
      </c>
      <c r="D66" s="9">
        <v>1617</v>
      </c>
    </row>
    <row r="67" spans="1:4" ht="15.75" thickBot="1" x14ac:dyDescent="0.3">
      <c r="A67" s="1" t="s">
        <v>6</v>
      </c>
      <c r="B67" s="9">
        <v>262</v>
      </c>
      <c r="C67" s="9">
        <v>1821</v>
      </c>
      <c r="D67" s="9">
        <v>509</v>
      </c>
    </row>
    <row r="68" spans="1:4" ht="15.75" thickBot="1" x14ac:dyDescent="0.3">
      <c r="A68" s="1" t="s">
        <v>5</v>
      </c>
      <c r="B68" s="9">
        <v>278</v>
      </c>
      <c r="C68" s="9">
        <v>2123</v>
      </c>
      <c r="D68" s="9">
        <v>778</v>
      </c>
    </row>
    <row r="69" spans="1:4" ht="15.75" thickBot="1" x14ac:dyDescent="0.3">
      <c r="A69" s="3" t="s">
        <v>4</v>
      </c>
      <c r="B69" s="9">
        <v>301</v>
      </c>
      <c r="C69" s="9">
        <v>1768</v>
      </c>
      <c r="D69" s="9">
        <v>730</v>
      </c>
    </row>
    <row r="70" spans="1:4" ht="15.75" thickBot="1" x14ac:dyDescent="0.3">
      <c r="A70" s="1" t="s">
        <v>3</v>
      </c>
      <c r="B70" s="9">
        <v>138</v>
      </c>
      <c r="C70" s="9">
        <v>571</v>
      </c>
      <c r="D70" s="9">
        <v>363</v>
      </c>
    </row>
    <row r="71" spans="1:4" ht="15.75" thickBot="1" x14ac:dyDescent="0.3">
      <c r="A71" s="1" t="s">
        <v>2</v>
      </c>
      <c r="B71" s="9">
        <v>59</v>
      </c>
      <c r="C71" s="9">
        <v>816</v>
      </c>
      <c r="D71" s="9">
        <v>370</v>
      </c>
    </row>
    <row r="72" spans="1:4" ht="15.75" thickBot="1" x14ac:dyDescent="0.3">
      <c r="A72" s="1" t="s">
        <v>1</v>
      </c>
      <c r="B72" s="9">
        <v>176</v>
      </c>
      <c r="C72" s="9">
        <v>1153</v>
      </c>
      <c r="D72" s="9">
        <v>625</v>
      </c>
    </row>
    <row r="73" spans="1:4" ht="15.75" thickBot="1" x14ac:dyDescent="0.3">
      <c r="A73" s="1" t="s">
        <v>0</v>
      </c>
      <c r="B73" s="9">
        <v>12</v>
      </c>
      <c r="C73" s="9">
        <v>57</v>
      </c>
      <c r="D73" s="9">
        <v>85</v>
      </c>
    </row>
    <row r="74" spans="1:4" ht="15.75" thickBot="1" x14ac:dyDescent="0.3">
      <c r="A74" s="1" t="s">
        <v>25</v>
      </c>
      <c r="B74" s="9">
        <v>868</v>
      </c>
      <c r="C74" s="9">
        <v>6131</v>
      </c>
      <c r="D74" s="9">
        <v>4171</v>
      </c>
    </row>
    <row r="75" spans="1:4" ht="15.75" thickBot="1" x14ac:dyDescent="0.3">
      <c r="A75" s="4" t="s">
        <v>23</v>
      </c>
    </row>
    <row r="76" spans="1:4" ht="15.75" thickBot="1" x14ac:dyDescent="0.3">
      <c r="A76" s="1" t="s">
        <v>10</v>
      </c>
      <c r="B76" s="2">
        <f>+B63/B$74</f>
        <v>0.19124423963133641</v>
      </c>
      <c r="C76" s="2">
        <f>+C63/C$74</f>
        <v>0.20404501712608059</v>
      </c>
      <c r="D76" s="2">
        <f>+D63/D$74</f>
        <v>0.27930951810117477</v>
      </c>
    </row>
    <row r="77" spans="1:4" ht="15.75" thickBot="1" x14ac:dyDescent="0.3">
      <c r="A77" s="1" t="s">
        <v>9</v>
      </c>
      <c r="B77" s="2">
        <f t="shared" ref="B77:D77" si="3">+B64/B$74</f>
        <v>0.14400921658986174</v>
      </c>
      <c r="C77" s="2">
        <f t="shared" si="3"/>
        <v>0.24482139944544121</v>
      </c>
      <c r="D77" s="2">
        <f t="shared" si="3"/>
        <v>0.41117238072404699</v>
      </c>
    </row>
    <row r="78" spans="1:4" ht="15.75" thickBot="1" x14ac:dyDescent="0.3">
      <c r="A78" s="1" t="s">
        <v>8</v>
      </c>
      <c r="B78" s="2">
        <f t="shared" ref="B78:D78" si="4">+B65/B$74</f>
        <v>0.24193548387096775</v>
      </c>
      <c r="C78" s="2">
        <f t="shared" si="4"/>
        <v>0.24416897732833143</v>
      </c>
      <c r="D78" s="2">
        <f t="shared" si="4"/>
        <v>0.24718292975305681</v>
      </c>
    </row>
    <row r="79" spans="1:4" ht="15.75" thickBot="1" x14ac:dyDescent="0.3">
      <c r="A79" s="1" t="s">
        <v>7</v>
      </c>
      <c r="B79" s="2">
        <f t="shared" ref="B79:D79" si="5">+B66/B$74</f>
        <v>0.1889400921658986</v>
      </c>
      <c r="C79" s="2">
        <f t="shared" si="5"/>
        <v>0.22019246452454738</v>
      </c>
      <c r="D79" s="2">
        <f t="shared" si="5"/>
        <v>0.38767681611124433</v>
      </c>
    </row>
    <row r="80" spans="1:4" ht="15.75" thickBot="1" x14ac:dyDescent="0.3">
      <c r="A80" s="1" t="s">
        <v>6</v>
      </c>
      <c r="B80" s="2">
        <f t="shared" ref="B80:D80" si="6">+B67/B$74</f>
        <v>0.30184331797235026</v>
      </c>
      <c r="C80" s="2">
        <f t="shared" si="6"/>
        <v>0.2970151688142228</v>
      </c>
      <c r="D80" s="2">
        <f t="shared" si="6"/>
        <v>0.12203308559098537</v>
      </c>
    </row>
    <row r="81" spans="1:4" ht="15.75" thickBot="1" x14ac:dyDescent="0.3">
      <c r="A81" s="1" t="s">
        <v>5</v>
      </c>
      <c r="B81" s="2">
        <f t="shared" ref="B81:D81" si="7">+B68/B$74</f>
        <v>0.32027649769585254</v>
      </c>
      <c r="C81" s="2">
        <f t="shared" si="7"/>
        <v>0.34627303865601045</v>
      </c>
      <c r="D81" s="2">
        <f t="shared" si="7"/>
        <v>0.18652601294653559</v>
      </c>
    </row>
    <row r="82" spans="1:4" ht="15.75" thickBot="1" x14ac:dyDescent="0.3">
      <c r="A82" s="3" t="s">
        <v>4</v>
      </c>
      <c r="B82" s="2">
        <f t="shared" ref="B82:D82" si="8">+B69/B$74</f>
        <v>0.34677419354838712</v>
      </c>
      <c r="C82" s="2">
        <f t="shared" si="8"/>
        <v>0.28837057576251834</v>
      </c>
      <c r="D82" s="2">
        <f t="shared" si="8"/>
        <v>0.17501798129944857</v>
      </c>
    </row>
    <row r="83" spans="1:4" ht="15.75" thickBot="1" x14ac:dyDescent="0.3">
      <c r="A83" s="1" t="s">
        <v>3</v>
      </c>
      <c r="B83" s="2">
        <f t="shared" ref="B83:D83" si="9">+B70/B$74</f>
        <v>0.15898617511520738</v>
      </c>
      <c r="C83" s="2">
        <f t="shared" si="9"/>
        <v>9.3133257217419677E-2</v>
      </c>
      <c r="D83" s="2">
        <f t="shared" si="9"/>
        <v>8.7029489331095666E-2</v>
      </c>
    </row>
    <row r="84" spans="1:4" ht="15.75" thickBot="1" x14ac:dyDescent="0.3">
      <c r="A84" s="1" t="s">
        <v>2</v>
      </c>
      <c r="B84" s="2">
        <f t="shared" ref="B84:D84" si="10">+B71/B$74</f>
        <v>6.7972350230414744E-2</v>
      </c>
      <c r="C84" s="2">
        <f t="shared" si="10"/>
        <v>0.13309411189039308</v>
      </c>
      <c r="D84" s="2">
        <f t="shared" si="10"/>
        <v>8.8707743946295853E-2</v>
      </c>
    </row>
    <row r="85" spans="1:4" ht="15.75" thickBot="1" x14ac:dyDescent="0.3">
      <c r="A85" s="1" t="s">
        <v>1</v>
      </c>
      <c r="B85" s="2">
        <f t="shared" ref="B85:D85" si="11">+B72/B$74</f>
        <v>0.20276497695852536</v>
      </c>
      <c r="C85" s="2">
        <f t="shared" si="11"/>
        <v>0.18806067525689121</v>
      </c>
      <c r="D85" s="2">
        <f t="shared" si="11"/>
        <v>0.14984416207144569</v>
      </c>
    </row>
    <row r="86" spans="1:4" ht="15.75" thickBot="1" x14ac:dyDescent="0.3">
      <c r="A86" s="1" t="s">
        <v>0</v>
      </c>
      <c r="B86" s="2">
        <f t="shared" ref="B86:D86" si="12">+B73/B$74</f>
        <v>1.3824884792626729E-2</v>
      </c>
      <c r="C86" s="2">
        <f t="shared" si="12"/>
        <v>9.2970151688142235E-3</v>
      </c>
      <c r="D86" s="2">
        <f t="shared" si="12"/>
        <v>2.0378806041716616E-2</v>
      </c>
    </row>
    <row r="87" spans="1:4" ht="15.75" thickBot="1" x14ac:dyDescent="0.3">
      <c r="A87" s="1" t="s">
        <v>25</v>
      </c>
      <c r="B87" s="2">
        <v>1</v>
      </c>
      <c r="C87" s="2">
        <v>1</v>
      </c>
      <c r="D87" s="2">
        <v>1</v>
      </c>
    </row>
    <row r="88" spans="1:4" x14ac:dyDescent="0.25">
      <c r="A88" s="7" t="s">
        <v>35</v>
      </c>
    </row>
    <row r="89" spans="1:4" x14ac:dyDescent="0.25">
      <c r="A89" s="7" t="s">
        <v>29</v>
      </c>
    </row>
    <row r="92" spans="1:4" x14ac:dyDescent="0.25">
      <c r="A92" s="11" t="s">
        <v>34</v>
      </c>
    </row>
    <row r="93" spans="1:4" ht="23.25" thickBot="1" x14ac:dyDescent="0.3">
      <c r="A93" s="10"/>
      <c r="B93" s="8" t="s">
        <v>30</v>
      </c>
      <c r="C93" s="8" t="s">
        <v>31</v>
      </c>
      <c r="D93" s="8" t="s">
        <v>32</v>
      </c>
    </row>
    <row r="94" spans="1:4" ht="15.75" thickBot="1" x14ac:dyDescent="0.3">
      <c r="A94" s="10" t="s">
        <v>22</v>
      </c>
      <c r="B94" s="1"/>
      <c r="C94" s="1"/>
      <c r="D94" s="1"/>
    </row>
    <row r="95" spans="1:4" ht="15.75" thickBot="1" x14ac:dyDescent="0.3">
      <c r="A95" s="1" t="s">
        <v>15</v>
      </c>
      <c r="B95" s="9">
        <v>623</v>
      </c>
      <c r="C95" s="9">
        <v>5014</v>
      </c>
      <c r="D95" s="9">
        <v>3144</v>
      </c>
    </row>
    <row r="96" spans="1:4" ht="15.75" thickBot="1" x14ac:dyDescent="0.3">
      <c r="A96" s="1" t="s">
        <v>14</v>
      </c>
      <c r="B96" s="9">
        <v>567</v>
      </c>
      <c r="C96" s="9">
        <v>3853</v>
      </c>
      <c r="D96" s="9">
        <v>2378</v>
      </c>
    </row>
    <row r="97" spans="1:4" ht="15.75" thickBot="1" x14ac:dyDescent="0.3">
      <c r="A97" s="1" t="s">
        <v>13</v>
      </c>
      <c r="B97" s="9">
        <v>523</v>
      </c>
      <c r="C97" s="9">
        <v>2748</v>
      </c>
      <c r="D97" s="9">
        <v>2145</v>
      </c>
    </row>
    <row r="98" spans="1:4" ht="15.75" thickBot="1" x14ac:dyDescent="0.3">
      <c r="A98" s="1" t="s">
        <v>12</v>
      </c>
      <c r="B98" s="9">
        <v>371</v>
      </c>
      <c r="C98" s="9">
        <v>1867</v>
      </c>
      <c r="D98" s="9">
        <v>1332</v>
      </c>
    </row>
    <row r="99" spans="1:4" ht="15.75" thickBot="1" x14ac:dyDescent="0.3">
      <c r="A99" s="1" t="s">
        <v>11</v>
      </c>
      <c r="B99" s="9">
        <v>291</v>
      </c>
      <c r="C99" s="9">
        <v>854</v>
      </c>
      <c r="D99" s="9">
        <v>897</v>
      </c>
    </row>
    <row r="100" spans="1:4" ht="15.75" thickBot="1" x14ac:dyDescent="0.3">
      <c r="A100" s="1" t="s">
        <v>24</v>
      </c>
      <c r="B100" s="9">
        <f>+SUM(B95:B99)</f>
        <v>2375</v>
      </c>
      <c r="C100" s="9">
        <f>+SUM(C95:C99)</f>
        <v>14336</v>
      </c>
      <c r="D100" s="9">
        <f>+SUM(D95:D99)</f>
        <v>9896</v>
      </c>
    </row>
    <row r="101" spans="1:4" ht="15.75" thickBot="1" x14ac:dyDescent="0.3">
      <c r="A101" s="5" t="s">
        <v>23</v>
      </c>
      <c r="B101" s="1"/>
      <c r="C101" s="5"/>
      <c r="D101" s="5"/>
    </row>
    <row r="102" spans="1:4" ht="15.75" thickBot="1" x14ac:dyDescent="0.3">
      <c r="A102" s="1" t="s">
        <v>15</v>
      </c>
      <c r="B102" s="13">
        <f t="shared" ref="B102:D106" si="13">+B95/SUM(B$95:B$99)</f>
        <v>0.26231578947368422</v>
      </c>
      <c r="C102" s="13">
        <f t="shared" si="13"/>
        <v>0.34974888392857145</v>
      </c>
      <c r="D102" s="13">
        <f t="shared" si="13"/>
        <v>0.31770412287793048</v>
      </c>
    </row>
    <row r="103" spans="1:4" ht="15.75" thickBot="1" x14ac:dyDescent="0.3">
      <c r="A103" s="1" t="s">
        <v>14</v>
      </c>
      <c r="B103" s="13">
        <f t="shared" si="13"/>
        <v>0.23873684210526316</v>
      </c>
      <c r="C103" s="13">
        <f t="shared" si="13"/>
        <v>0.26876395089285715</v>
      </c>
      <c r="D103" s="13">
        <f t="shared" si="13"/>
        <v>0.24029911075181892</v>
      </c>
    </row>
    <row r="104" spans="1:4" ht="15.75" thickBot="1" x14ac:dyDescent="0.3">
      <c r="A104" s="1" t="s">
        <v>13</v>
      </c>
      <c r="B104" s="13">
        <f>+B97/SUM(B$95:B$99)</f>
        <v>0.22021052631578947</v>
      </c>
      <c r="C104" s="13">
        <f t="shared" si="13"/>
        <v>0.19168526785714285</v>
      </c>
      <c r="D104" s="13">
        <f t="shared" si="13"/>
        <v>0.21675424413904609</v>
      </c>
    </row>
    <row r="105" spans="1:4" ht="15.75" thickBot="1" x14ac:dyDescent="0.3">
      <c r="A105" s="1" t="s">
        <v>12</v>
      </c>
      <c r="B105" s="13">
        <f t="shared" si="13"/>
        <v>0.15621052631578947</v>
      </c>
      <c r="C105" s="13">
        <f t="shared" si="13"/>
        <v>0.13023158482142858</v>
      </c>
      <c r="D105" s="13">
        <f t="shared" si="13"/>
        <v>0.13459983831851252</v>
      </c>
    </row>
    <row r="106" spans="1:4" ht="15.75" thickBot="1" x14ac:dyDescent="0.3">
      <c r="A106" s="1" t="s">
        <v>11</v>
      </c>
      <c r="B106" s="13">
        <f t="shared" si="13"/>
        <v>0.12252631578947368</v>
      </c>
      <c r="C106" s="13">
        <f t="shared" si="13"/>
        <v>5.95703125E-2</v>
      </c>
      <c r="D106" s="13">
        <f t="shared" si="13"/>
        <v>9.0642683912691993E-2</v>
      </c>
    </row>
    <row r="107" spans="1:4" ht="15.75" thickBot="1" x14ac:dyDescent="0.3">
      <c r="A107" s="1" t="s">
        <v>24</v>
      </c>
      <c r="B107" s="2">
        <f>+SUM(B102:B106)</f>
        <v>1</v>
      </c>
      <c r="C107" s="2">
        <f>+SUM(C102:C106)</f>
        <v>1</v>
      </c>
      <c r="D107" s="2">
        <f>+SUM(D102:D106)</f>
        <v>1</v>
      </c>
    </row>
    <row r="108" spans="1:4" x14ac:dyDescent="0.25">
      <c r="A108" s="7" t="s">
        <v>36</v>
      </c>
    </row>
    <row r="109" spans="1:4" x14ac:dyDescent="0.25">
      <c r="A109" s="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Ark1</vt:lpstr>
      <vt:lpstr>'Ark1'!SdCta4cb8db3192d4b309c35717fff53ee61_0</vt:lpstr>
      <vt:lpstr>'Ark1'!SdCta4cb8db3192d4b309c35717fff53ee61_1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 Grøn Pugsgaard</dc:creator>
  <cp:lastModifiedBy>Kaspar Grøn Pugesgaard</cp:lastModifiedBy>
  <dcterms:created xsi:type="dcterms:W3CDTF">2022-09-26T15:55:06Z</dcterms:created>
  <dcterms:modified xsi:type="dcterms:W3CDTF">2022-09-28T13:31:46Z</dcterms:modified>
</cp:coreProperties>
</file>